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735" windowHeight="11010" activeTab="3"/>
  </bookViews>
  <sheets>
    <sheet name="Лист1" sheetId="5" r:id="rId1"/>
    <sheet name="Приложение 1" sheetId="3" r:id="rId2"/>
    <sheet name="Приложение 2" sheetId="1" r:id="rId3"/>
    <sheet name="приложение 3" sheetId="2" r:id="rId4"/>
  </sheets>
  <definedNames>
    <definedName name="_xlnm.Print_Area" localSheetId="2">'Приложение 2'!$A$4:$F$15</definedName>
  </definedNames>
  <calcPr calcId="145621"/>
</workbook>
</file>

<file path=xl/calcChain.xml><?xml version="1.0" encoding="utf-8"?>
<calcChain xmlns="http://schemas.openxmlformats.org/spreadsheetml/2006/main">
  <c r="I31" i="1" l="1"/>
  <c r="I26" i="1" s="1"/>
  <c r="H31" i="1"/>
  <c r="G31" i="1"/>
  <c r="G26" i="1" s="1"/>
  <c r="I32" i="1" l="1"/>
  <c r="H26" i="1" l="1"/>
  <c r="H25" i="1"/>
  <c r="G40" i="1" l="1"/>
  <c r="H40" i="1"/>
  <c r="I40" i="1"/>
  <c r="G37" i="1"/>
  <c r="H37" i="1"/>
  <c r="I37" i="1"/>
  <c r="H20" i="1" l="1"/>
  <c r="I15" i="1" l="1"/>
  <c r="H15" i="1"/>
  <c r="G15" i="1"/>
</calcChain>
</file>

<file path=xl/sharedStrings.xml><?xml version="1.0" encoding="utf-8"?>
<sst xmlns="http://schemas.openxmlformats.org/spreadsheetml/2006/main" count="244" uniqueCount="166">
  <si>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</si>
  <si>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</si>
  <si>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</si>
  <si>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</si>
  <si>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</si>
  <si>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</si>
  <si>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12"/>
        <rFont val="Times New Roman"/>
        <family val="1"/>
        <charset val="204"/>
      </rPr>
      <t>1</t>
    </r>
  </si>
  <si>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</si>
  <si>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</si>
  <si>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</si>
  <si>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</si>
  <si>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</si>
  <si>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</si>
  <si>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</si>
  <si>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</si>
  <si>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</si>
  <si>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</si>
  <si>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</si>
  <si>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</si>
  <si>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</si>
  <si>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</si>
  <si>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</si>
  <si>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</si>
  <si>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</si>
  <si>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</si>
  <si>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</si>
  <si>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</si>
  <si>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</si>
  <si>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</si>
  <si>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</si>
  <si>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</si>
  <si>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</si>
  <si>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</si>
  <si>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</si>
  <si>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</si>
  <si>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</si>
  <si>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</si>
  <si>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</si>
  <si>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</si>
  <si>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</si>
  <si>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</si>
  <si>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</si>
  <si>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</si>
  <si>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6,23 (Приказ Министерства энергетики № 431 от 13.09.2012)</t>
  </si>
  <si>
    <t>Направлено Предложение в Минэнерго 4,155</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</si>
  <si>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</si>
  <si>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</si>
  <si>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Главным инженром ОАО "ГНЦ НИИАР" А.Л. Петелиным 11.07.2013г., согласована Департаментом по регулированию цен и тарифов Министерства экономики и планирования Ульяновской области 12.07.2013г.</t>
  </si>
  <si>
    <t>Отправлена на согласование в ДРЦТ Министерства экономики и планирования.</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</si>
  <si>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</si>
  <si>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</si>
  <si>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</si>
  <si>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</si>
  <si>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</si>
  <si>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</si>
  <si>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</si>
  <si>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</si>
  <si>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</si>
  <si>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</si>
  <si>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</si>
  <si>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</si>
  <si>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</si>
  <si>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</si>
  <si>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</si>
  <si>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</si>
  <si>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</si>
  <si>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</si>
  <si>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Распоряжение Министерства строительства, жилищно-коммунального комплеска и транспорта Ульяновской области №379-од от 29.07.2014г.</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</si>
  <si>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</si>
  <si>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</si>
  <si>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</si>
  <si>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</si>
  <si>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</si>
  <si>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</si>
  <si>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</si>
  <si>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</si>
  <si>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</si>
  <si>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</si>
  <si>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</si>
  <si>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</si>
  <si>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</si>
  <si>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</si>
  <si>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</si>
  <si>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соглашение по атомной энергетике, промышленности и науке на 2012 - 2014 годы. Подписано Председателем Правления "Союза работодателей атомной промышленности, энергетики и науки России" Д.В.Булавиновым</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</si>
  <si>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</si>
  <si>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</si>
  <si>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</si>
  <si>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</si>
  <si>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</si>
  <si>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</si>
  <si>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Отраслевое соглашение по атомной энергетике,промышленности и науке на 2015-2017 годы.Подписано генеральным директорои "Союза работодателей атомной промышленности,энергетики и науки России" ,председателем профсоза и генеральным директором концерна "Росатом".</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</si>
  <si>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</si>
  <si>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</si>
  <si>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</si>
  <si>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</si>
  <si>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</si>
  <si>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</si>
  <si>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</si>
  <si>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</si>
  <si>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</si>
  <si>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</si>
  <si>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</si>
  <si>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</si>
  <si>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</si>
  <si>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</si>
  <si>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</si>
  <si>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</si>
  <si>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</si>
  <si>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</si>
  <si>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</si>
  <si>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</si>
  <si>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</si>
  <si>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</si>
  <si>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</si>
  <si>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</si>
  <si>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</si>
  <si>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</si>
  <si>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</si>
  <si>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</si>
  <si>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</si>
  <si>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</si>
  <si>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</si>
  <si>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</si>
  <si>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</si>
  <si>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</si>
  <si>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</si>
  <si>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</si>
  <si>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</si>
  <si>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</si>
  <si>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</si>
  <si>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</si>
  <si>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</si>
  <si>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</si>
  <si>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</si>
  <si>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</si>
  <si>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</si>
  <si>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</si>
  <si>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</si>
  <si>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</si>
  <si>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</si>
  <si>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</si>
  <si>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</si>
  <si>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</si>
  <si>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</si>
  <si>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</si>
  <si>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</si>
  <si>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</si>
  <si>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</si>
  <si>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</si>
  <si>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</si>
  <si>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КПП: 730350001</t>
  </si>
  <si>
    <t>Адрес электронной почты: niiar@niiar.ru</t>
  </si>
  <si>
    <t>Факс: 8 (84235) 3-58-47</t>
  </si>
  <si>
    <t>Тузов Александр Александрович</t>
  </si>
  <si>
    <t>4,06  (Приказ Минэкономразвития Ульяновской области №06-961 от 25.12.2014 г.)</t>
  </si>
  <si>
    <t>Место нахождения: Россия, Ульяновская область, г.Димитровград, Западное шоссе,9</t>
  </si>
  <si>
    <t>Фактический адрес: Россия, Ульяновская область, г.Димитровград,Западное шоссе,9</t>
  </si>
  <si>
    <t>Контактный телефон: 8 (84235) 3-27-27</t>
  </si>
  <si>
    <t>Ф.И.О. руководителя: Директор  АО "ГНЦ НИИАР"</t>
  </si>
  <si>
    <t>ПРЕДЛОЖЕНИЕ</t>
  </si>
  <si>
    <t>о размере цен (тарифов), долгосрочных параметров регулирования</t>
  </si>
  <si>
    <t>(расчетный период регулирования) 2018 год</t>
  </si>
  <si>
    <t>Акционерное общество " Государственный научный центр- Научно-исследовательский институт</t>
  </si>
  <si>
    <t>атомных реакторов" (АО "ГНЦ НИИАР"</t>
  </si>
  <si>
    <t>Приказ ДРЦТ Минэконом развития Ульяновской обл. №06-2582   16.12.2014</t>
  </si>
  <si>
    <t>Приказ ДРЦТ Минэконом развития Ульяновской обл. №06-2582 16.12.2014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</si>
</sst>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_);[Red]\(&quot;$&quot;#,##0\)"/>
    <numFmt numFmtId="167" formatCode="_-* #,##0.00[$€-1]_-;\-* #,##0.00[$€-1]_-;_-* &quot;-&quot;??[$€-1]_-"/>
  </numFmts>
  <fonts count="31" x14ac:knownFonts="1">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2"/>
      <color theme="1"/>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0"/>
      <name val="Helv"/>
      <charset val="204"/>
    </font>
    <font>
      <u/>
      <sz val="9"/>
      <color rgb="FF333399"/>
      <name val="Tahoma"/>
      <family val="2"/>
      <charset val="204"/>
    </font>
    <font>
      <sz val="12"/>
      <color theme="1"/>
      <name val="Calibri"/>
      <family val="2"/>
      <charset val="204"/>
      <scheme val="minor"/>
    </font>
    <font>
      <b/>
      <sz val="16"/>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7"/>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s>
  <cellStyleXfs count="36">
    <xf numFmtId="0" fontId="0" fillId="0" borderId="0"/>
    <xf numFmtId="0" fontId="1" fillId="0" borderId="0"/>
    <xf numFmtId="0" fontId="10" fillId="0" borderId="0"/>
    <xf numFmtId="0" fontId="16" fillId="0" borderId="0">
      <alignment horizontal="left" vertical="center"/>
    </xf>
    <xf numFmtId="0" fontId="20" fillId="0" borderId="0"/>
    <xf numFmtId="167" fontId="20" fillId="0" borderId="0"/>
    <xf numFmtId="0" fontId="27" fillId="0" borderId="0"/>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38" fontId="18" fillId="0" borderId="0">
      <alignment vertical="top"/>
    </xf>
    <xf numFmtId="166" fontId="21" fillId="0" borderId="0" applyFont="0" applyFill="0" applyBorder="0" applyAlignment="0" applyProtection="0"/>
    <xf numFmtId="0" fontId="22" fillId="0" borderId="0" applyFill="0" applyBorder="0" applyProtection="0">
      <alignmen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xf numFmtId="0" fontId="22" fillId="0" borderId="0" applyFill="0" applyBorder="0" applyProtection="0">
      <alignment vertical="center"/>
    </xf>
    <xf numFmtId="0" fontId="22" fillId="0" borderId="0" applyFill="0" applyBorder="0" applyProtection="0">
      <alignment vertical="center"/>
    </xf>
    <xf numFmtId="0" fontId="19" fillId="5" borderId="9" applyNumberFormat="0" applyAlignment="0" applyProtection="0"/>
    <xf numFmtId="0" fontId="28" fillId="0" borderId="0" applyNumberFormat="0" applyFill="0" applyBorder="0" applyAlignment="0" applyProtection="0">
      <alignment vertical="top"/>
      <protection locked="0"/>
    </xf>
    <xf numFmtId="0" fontId="17" fillId="0" borderId="10" applyBorder="0">
      <alignment horizontal="center" vertical="center" wrapText="1"/>
    </xf>
    <xf numFmtId="49" fontId="16" fillId="0" borderId="0" applyBorder="0">
      <alignment vertical="top"/>
    </xf>
    <xf numFmtId="0" fontId="15" fillId="0" borderId="0"/>
    <xf numFmtId="0" fontId="10" fillId="0" borderId="0"/>
    <xf numFmtId="0" fontId="15" fillId="0" borderId="0"/>
    <xf numFmtId="0" fontId="16" fillId="0" borderId="0">
      <alignment horizontal="left" vertical="center"/>
    </xf>
    <xf numFmtId="0" fontId="1" fillId="0" borderId="0"/>
  </cellStyleXfs>
  <cellXfs count="67">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2" fillId="0" borderId="1" xfId="1" applyFont="1" applyBorder="1" applyAlignment="1">
      <alignment horizontal="center" wrapText="1"/>
    </xf>
    <xf numFmtId="0" fontId="2" fillId="0" borderId="1" xfId="1" applyFont="1" applyBorder="1" applyAlignment="1">
      <alignment horizontal="left" wrapText="1"/>
    </xf>
    <xf numFmtId="0" fontId="5" fillId="0" borderId="1" xfId="1" applyFont="1" applyBorder="1" applyAlignment="1">
      <alignment horizontal="left" vertical="top" wrapText="1"/>
    </xf>
    <xf numFmtId="164" fontId="2" fillId="0" borderId="1" xfId="1" applyNumberFormat="1" applyFont="1" applyBorder="1" applyAlignment="1">
      <alignment horizontal="center" vertical="center"/>
    </xf>
    <xf numFmtId="164" fontId="2" fillId="0" borderId="1" xfId="1" applyNumberFormat="1" applyFont="1" applyBorder="1" applyAlignment="1">
      <alignment horizontal="center" vertical="center" wrapText="1"/>
    </xf>
    <xf numFmtId="0" fontId="2"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center" wrapText="1"/>
    </xf>
    <xf numFmtId="3" fontId="2" fillId="0" borderId="1" xfId="1" applyNumberFormat="1" applyFont="1" applyBorder="1" applyAlignment="1">
      <alignment horizontal="center" vertical="center"/>
    </xf>
    <xf numFmtId="3" fontId="2" fillId="2" borderId="1" xfId="1" applyNumberFormat="1" applyFont="1" applyFill="1" applyBorder="1" applyAlignment="1">
      <alignment horizontal="center" vertical="center"/>
    </xf>
    <xf numFmtId="164" fontId="2" fillId="0" borderId="3" xfId="1" applyNumberFormat="1" applyFont="1" applyBorder="1" applyAlignment="1">
      <alignment horizontal="center" vertical="center" wrapText="1"/>
    </xf>
    <xf numFmtId="164" fontId="2" fillId="0" borderId="3" xfId="1" applyNumberFormat="1" applyFont="1" applyBorder="1" applyAlignment="1">
      <alignment horizontal="center" vertical="center"/>
    </xf>
    <xf numFmtId="3" fontId="2" fillId="0" borderId="3" xfId="1" applyNumberFormat="1" applyFont="1" applyBorder="1" applyAlignment="1">
      <alignment horizontal="center" vertical="center"/>
    </xf>
    <xf numFmtId="3" fontId="2" fillId="2" borderId="3" xfId="1" applyNumberFormat="1" applyFont="1" applyFill="1" applyBorder="1" applyAlignment="1">
      <alignment horizontal="center" vertical="center"/>
    </xf>
    <xf numFmtId="164" fontId="2" fillId="0" borderId="1" xfId="1" applyNumberFormat="1" applyFont="1" applyBorder="1" applyAlignment="1">
      <alignment horizontal="center"/>
    </xf>
    <xf numFmtId="164" fontId="2" fillId="0" borderId="3" xfId="1" applyNumberFormat="1" applyFont="1" applyBorder="1" applyAlignment="1">
      <alignment horizontal="center"/>
    </xf>
    <xf numFmtId="0" fontId="2" fillId="3" borderId="1" xfId="1" applyFont="1" applyFill="1" applyBorder="1" applyAlignment="1">
      <alignment horizontal="center" vertical="center" wrapText="1"/>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center"/>
    </xf>
    <xf numFmtId="0" fontId="2" fillId="0" borderId="0" xfId="1" applyFont="1" applyFill="1" applyAlignment="1">
      <alignment horizontal="center"/>
    </xf>
    <xf numFmtId="0" fontId="0" fillId="0" borderId="2" xfId="0" applyBorder="1"/>
    <xf numFmtId="164" fontId="2" fillId="0" borderId="2" xfId="0" applyNumberFormat="1" applyFont="1" applyBorder="1" applyAlignment="1">
      <alignment horizontal="center" vertical="center" wrapText="1"/>
    </xf>
    <xf numFmtId="0" fontId="2" fillId="0" borderId="0" xfId="0" applyFont="1"/>
    <xf numFmtId="0" fontId="11" fillId="0" borderId="2" xfId="2" applyFont="1" applyBorder="1" applyAlignment="1">
      <alignment horizontal="center" vertical="center" wrapText="1"/>
    </xf>
    <xf numFmtId="0" fontId="11" fillId="0" borderId="2" xfId="2" applyFont="1" applyBorder="1" applyAlignment="1">
      <alignment horizontal="center" vertical="top" wrapText="1"/>
    </xf>
    <xf numFmtId="0" fontId="11" fillId="0" borderId="2" xfId="2" applyFont="1" applyBorder="1" applyAlignment="1">
      <alignment horizontal="left" vertical="top" wrapText="1"/>
    </xf>
    <xf numFmtId="0" fontId="6" fillId="0" borderId="0" xfId="0" applyFont="1"/>
    <xf numFmtId="0" fontId="4" fillId="0" borderId="0" xfId="0" applyFont="1"/>
    <xf numFmtId="0" fontId="13" fillId="0" borderId="0" xfId="0" applyFont="1" applyAlignment="1">
      <alignment horizontal="left"/>
    </xf>
    <xf numFmtId="0" fontId="0" fillId="0" borderId="0" xfId="0" applyAlignment="1">
      <alignment horizontal="left"/>
    </xf>
    <xf numFmtId="0" fontId="14" fillId="0" borderId="0" xfId="0" applyFont="1"/>
    <xf numFmtId="0" fontId="0" fillId="0" borderId="2" xfId="0" applyBorder="1" applyAlignment="1">
      <alignment horizontal="center" vertical="center"/>
    </xf>
    <xf numFmtId="0" fontId="11" fillId="0" borderId="2" xfId="2" applyFont="1" applyBorder="1" applyAlignment="1">
      <alignment horizontal="left" vertical="center" wrapText="1"/>
    </xf>
    <xf numFmtId="0" fontId="0" fillId="0" borderId="2" xfId="0" applyBorder="1" applyAlignment="1">
      <alignment horizontal="center"/>
    </xf>
    <xf numFmtId="4" fontId="0" fillId="0" borderId="2" xfId="0" applyNumberFormat="1" applyBorder="1" applyAlignment="1">
      <alignment vertical="center"/>
    </xf>
    <xf numFmtId="0" fontId="2" fillId="4" borderId="2" xfId="1" applyFont="1" applyFill="1" applyBorder="1" applyAlignment="1">
      <alignment horizontal="center" vertical="center" wrapText="1"/>
    </xf>
    <xf numFmtId="3" fontId="9" fillId="4" borderId="2"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0" fontId="2" fillId="0" borderId="2" xfId="0" applyFont="1" applyBorder="1" applyAlignment="1">
      <alignment vertical="top" wrapText="1"/>
    </xf>
    <xf numFmtId="1" fontId="0" fillId="0" borderId="2" xfId="0" applyNumberFormat="1" applyBorder="1" applyAlignment="1">
      <alignment horizontal="center" vertical="center"/>
    </xf>
    <xf numFmtId="0" fontId="0" fillId="0" borderId="8" xfId="0" applyBorder="1" applyAlignment="1"/>
    <xf numFmtId="165" fontId="0" fillId="0" borderId="2" xfId="0" applyNumberFormat="1" applyBorder="1" applyAlignment="1">
      <alignment horizontal="center" vertical="center"/>
    </xf>
    <xf numFmtId="0" fontId="11" fillId="4" borderId="2" xfId="2" applyFont="1" applyFill="1" applyBorder="1" applyAlignment="1">
      <alignment horizontal="center" vertical="center" wrapText="1"/>
    </xf>
    <xf numFmtId="3" fontId="0" fillId="0" borderId="2" xfId="0" applyNumberFormat="1" applyBorder="1" applyAlignment="1">
      <alignment vertical="center"/>
    </xf>
    <xf numFmtId="165" fontId="0" fillId="0" borderId="2" xfId="0" applyNumberFormat="1" applyBorder="1" applyAlignment="1">
      <alignment horizontal="center"/>
    </xf>
    <xf numFmtId="0" fontId="30" fillId="0" borderId="0" xfId="0" applyFont="1"/>
    <xf numFmtId="0" fontId="30" fillId="0" borderId="0" xfId="0" applyFont="1" applyAlignment="1">
      <alignment horizontal="center"/>
    </xf>
    <xf numFmtId="164" fontId="2" fillId="0" borderId="3" xfId="1" applyNumberFormat="1" applyFont="1" applyBorder="1" applyAlignment="1">
      <alignment horizontal="center" vertical="center" wrapText="1"/>
    </xf>
    <xf numFmtId="164" fontId="2" fillId="0" borderId="5"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0" fontId="8" fillId="0" borderId="0" xfId="1" applyFont="1" applyAlignment="1">
      <alignment horizontal="center" wrapText="1"/>
    </xf>
    <xf numFmtId="0" fontId="8" fillId="0" borderId="0" xfId="1" applyFont="1" applyAlignment="1">
      <alignment horizontal="center"/>
    </xf>
    <xf numFmtId="0" fontId="0" fillId="0" borderId="0" xfId="0" applyAlignment="1"/>
    <xf numFmtId="164" fontId="2" fillId="0" borderId="6" xfId="0" applyNumberFormat="1" applyFont="1" applyBorder="1" applyAlignment="1">
      <alignment horizontal="center" vertical="center" wrapText="1"/>
    </xf>
    <xf numFmtId="0" fontId="0" fillId="0" borderId="7" xfId="0" applyBorder="1" applyAlignment="1"/>
    <xf numFmtId="0" fontId="11" fillId="4" borderId="2" xfId="2" applyFont="1" applyFill="1" applyBorder="1" applyAlignment="1">
      <alignment horizontal="center" vertical="center" wrapText="1"/>
    </xf>
    <xf numFmtId="0" fontId="8" fillId="0" borderId="0" xfId="0" applyFont="1" applyAlignment="1">
      <alignment horizontal="center" wrapText="1"/>
    </xf>
    <xf numFmtId="0" fontId="11" fillId="0" borderId="2" xfId="2" applyFont="1" applyBorder="1" applyAlignment="1">
      <alignment horizontal="center" vertical="center" wrapText="1"/>
    </xf>
    <xf numFmtId="0" fontId="29" fillId="0" borderId="0" xfId="0" applyFont="1" applyAlignment="1">
      <alignment horizontal="left"/>
    </xf>
  </cellXfs>
  <cellStyles count="3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2" xfId="20"/>
    <cellStyle name="Followed Hyperlink" xfId="21"/>
    <cellStyle name="Hyperlink" xfId="22"/>
    <cellStyle name="normal" xfId="23"/>
    <cellStyle name="Normal1" xfId="24"/>
    <cellStyle name="Normal2" xfId="25"/>
    <cellStyle name="Percent1" xfId="26"/>
    <cellStyle name="Ввод  2" xfId="27"/>
    <cellStyle name="Гиперссылка 5 2" xfId="28"/>
    <cellStyle name="ЗаголовокСтолбца" xfId="29"/>
    <cellStyle name="Обычный" xfId="0" builtinId="0"/>
    <cellStyle name="Обычный 10" xfId="30"/>
    <cellStyle name="Обычный 11" xfId="31"/>
    <cellStyle name="Обычный 12 2" xfId="32"/>
    <cellStyle name="Обычный 12 3 2" xfId="33"/>
    <cellStyle name="Обычный 2" xfId="1"/>
    <cellStyle name="Обычный 2 10" xfId="35"/>
    <cellStyle name="Обычный 2 2" xfId="34"/>
    <cellStyle name="Обычный 3" xfId="3"/>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M12"/>
  <sheetViews>
    <sheetView workbookViewId="0">
      <selection activeCell="C11" sqref="C11:M11"/>
    </sheetView>
  </sheetViews>
  <sheetFormatPr defaultRowHeight="15" x14ac:dyDescent="0.25"/>
  <sheetData>
    <row r="7" spans="3:13" ht="21" x14ac:dyDescent="0.35">
      <c r="C7" s="53" t="s">
        <v>159</v>
      </c>
      <c r="D7" s="53"/>
      <c r="E7" s="53"/>
      <c r="F7" s="53"/>
      <c r="G7" s="53"/>
      <c r="H7" s="53"/>
      <c r="I7" s="53"/>
      <c r="J7" s="53"/>
      <c r="K7" s="53"/>
      <c r="L7" s="53"/>
    </row>
    <row r="8" spans="3:13" ht="21" x14ac:dyDescent="0.35">
      <c r="C8" s="52" t="s">
        <v>160</v>
      </c>
      <c r="D8" s="52"/>
      <c r="E8" s="52"/>
      <c r="F8" s="52"/>
      <c r="G8" s="52"/>
      <c r="H8" s="52"/>
      <c r="I8" s="52"/>
      <c r="J8" s="52"/>
      <c r="K8" s="52"/>
      <c r="L8" s="52"/>
    </row>
    <row r="9" spans="3:13" ht="21" x14ac:dyDescent="0.35">
      <c r="C9" s="52" t="s">
        <v>161</v>
      </c>
      <c r="D9" s="52"/>
      <c r="E9" s="52"/>
      <c r="F9" s="52"/>
      <c r="G9" s="52"/>
      <c r="H9" s="52"/>
      <c r="I9" s="52"/>
      <c r="J9" s="52"/>
      <c r="K9" s="52"/>
      <c r="L9" s="52"/>
    </row>
    <row r="11" spans="3:13" ht="15.75" x14ac:dyDescent="0.25">
      <c r="C11" s="66" t="s">
        <v>162</v>
      </c>
      <c r="D11" s="36"/>
      <c r="E11" s="36"/>
      <c r="F11" s="36"/>
      <c r="G11" s="36"/>
      <c r="H11" s="36"/>
      <c r="I11" s="36"/>
      <c r="J11" s="36"/>
      <c r="K11" s="36"/>
      <c r="L11" s="36"/>
      <c r="M11" s="36"/>
    </row>
    <row r="12" spans="3:13" ht="15.75" x14ac:dyDescent="0.25">
      <c r="C12" s="66" t="s">
        <v>163</v>
      </c>
      <c r="D12" s="36"/>
      <c r="E12" s="36"/>
      <c r="F12" s="36"/>
      <c r="G12" s="36"/>
      <c r="H12" s="36"/>
      <c r="I12" s="36"/>
      <c r="J12" s="36"/>
      <c r="K12" s="36"/>
      <c r="L12" s="36"/>
      <c r="M12" s="36"/>
    </row>
  </sheetData>
  <mergeCells count="1">
    <mergeCell ref="C7:L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31"/>
  <sheetViews>
    <sheetView topLeftCell="A4" workbookViewId="0">
      <selection activeCell="A23" sqref="A23"/>
    </sheetView>
  </sheetViews>
  <sheetFormatPr defaultRowHeight="15" x14ac:dyDescent="0.25"/>
  <sheetData>
    <row r="9" spans="1:2" ht="18.75" x14ac:dyDescent="0.3">
      <c r="A9" s="35" t="s">
        <v>146</v>
      </c>
      <c r="B9" s="36"/>
    </row>
    <row r="10" spans="1:2" ht="18.75" x14ac:dyDescent="0.3">
      <c r="A10" s="35"/>
      <c r="B10" s="36"/>
    </row>
    <row r="11" spans="1:2" ht="18.75" x14ac:dyDescent="0.3">
      <c r="A11" s="35" t="s">
        <v>147</v>
      </c>
      <c r="B11" s="36"/>
    </row>
    <row r="12" spans="1:2" ht="18.75" x14ac:dyDescent="0.3">
      <c r="A12" s="35"/>
      <c r="B12" s="36"/>
    </row>
    <row r="13" spans="1:2" ht="18.75" x14ac:dyDescent="0.3">
      <c r="A13" s="35" t="s">
        <v>148</v>
      </c>
      <c r="B13" s="36"/>
    </row>
    <row r="14" spans="1:2" ht="18.75" x14ac:dyDescent="0.3">
      <c r="A14" s="35"/>
      <c r="B14" s="36"/>
    </row>
    <row r="15" spans="1:2" ht="18.75" x14ac:dyDescent="0.3">
      <c r="A15" s="35" t="s">
        <v>155</v>
      </c>
      <c r="B15" s="36"/>
    </row>
    <row r="16" spans="1:2" ht="18.75" x14ac:dyDescent="0.3">
      <c r="A16" s="35"/>
      <c r="B16" s="36"/>
    </row>
    <row r="17" spans="1:7" ht="18.75" x14ac:dyDescent="0.3">
      <c r="A17" s="35" t="s">
        <v>156</v>
      </c>
      <c r="B17" s="36"/>
    </row>
    <row r="18" spans="1:7" ht="18.75" x14ac:dyDescent="0.3">
      <c r="A18" s="35"/>
      <c r="B18" s="36"/>
    </row>
    <row r="19" spans="1:7" ht="18.75" x14ac:dyDescent="0.3">
      <c r="A19" s="35" t="s">
        <v>149</v>
      </c>
      <c r="B19" s="36"/>
    </row>
    <row r="20" spans="1:7" ht="18.75" x14ac:dyDescent="0.3">
      <c r="A20" s="35"/>
      <c r="B20" s="36"/>
    </row>
    <row r="21" spans="1:7" ht="18.75" x14ac:dyDescent="0.3">
      <c r="A21" s="35" t="s">
        <v>150</v>
      </c>
      <c r="B21" s="36"/>
    </row>
    <row r="22" spans="1:7" ht="18.75" x14ac:dyDescent="0.3">
      <c r="A22" s="35"/>
      <c r="B22" s="36"/>
    </row>
    <row r="23" spans="1:7" ht="18.75" x14ac:dyDescent="0.3">
      <c r="A23" s="35" t="s">
        <v>158</v>
      </c>
      <c r="B23" s="36"/>
    </row>
    <row r="24" spans="1:7" ht="18.75" x14ac:dyDescent="0.3">
      <c r="A24" s="35"/>
      <c r="B24" s="36"/>
      <c r="D24" s="37" t="s">
        <v>153</v>
      </c>
      <c r="E24" s="37"/>
      <c r="F24" s="37"/>
      <c r="G24" s="37"/>
    </row>
    <row r="25" spans="1:7" ht="18.75" x14ac:dyDescent="0.3">
      <c r="A25" s="35"/>
      <c r="B25" s="36"/>
    </row>
    <row r="26" spans="1:7" ht="18.75" x14ac:dyDescent="0.3">
      <c r="A26" s="35"/>
      <c r="B26" s="36"/>
    </row>
    <row r="27" spans="1:7" ht="18.75" x14ac:dyDescent="0.3">
      <c r="A27" s="35" t="s">
        <v>151</v>
      </c>
      <c r="B27" s="36"/>
    </row>
    <row r="28" spans="1:7" ht="18.75" x14ac:dyDescent="0.3">
      <c r="A28" s="35"/>
      <c r="B28" s="36"/>
    </row>
    <row r="29" spans="1:7" ht="18.75" x14ac:dyDescent="0.3">
      <c r="A29" s="35" t="s">
        <v>157</v>
      </c>
      <c r="B29" s="36"/>
    </row>
    <row r="30" spans="1:7" ht="18.75" x14ac:dyDescent="0.3">
      <c r="A30" s="35"/>
      <c r="B30" s="36"/>
    </row>
    <row r="31" spans="1:7" ht="18.75" x14ac:dyDescent="0.3">
      <c r="A31" s="35" t="s">
        <v>152</v>
      </c>
      <c r="B31" s="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8"/>
  <sheetViews>
    <sheetView topLeftCell="A5" zoomScaleNormal="100" workbookViewId="0">
      <pane xSplit="2" ySplit="4" topLeftCell="C15" activePane="bottomRight" state="frozen"/>
      <selection activeCell="A5" sqref="A5"/>
      <selection pane="topRight" activeCell="C5" sqref="C5"/>
      <selection pane="bottomLeft" activeCell="A9" sqref="A9"/>
      <selection pane="bottomRight" activeCell="I23" sqref="I23"/>
    </sheetView>
  </sheetViews>
  <sheetFormatPr defaultRowHeight="15" x14ac:dyDescent="0.25"/>
  <cols>
    <col min="1" max="1" width="6.7109375" customWidth="1"/>
    <col min="2" max="2" width="37" customWidth="1"/>
    <col min="3" max="3" width="17" customWidth="1"/>
    <col min="4" max="4" width="19.7109375" hidden="1" customWidth="1"/>
    <col min="5" max="5" width="16.7109375" hidden="1" customWidth="1"/>
    <col min="6" max="6" width="20.140625" hidden="1" customWidth="1"/>
    <col min="7" max="7" width="21.7109375" customWidth="1"/>
    <col min="8" max="8" width="17.140625" customWidth="1"/>
    <col min="9" max="9" width="18.140625" customWidth="1"/>
  </cols>
  <sheetData>
    <row r="2" spans="1:12" ht="76.5" x14ac:dyDescent="0.25">
      <c r="A2" s="1"/>
      <c r="B2" s="1"/>
      <c r="C2" s="1"/>
      <c r="D2" s="1"/>
      <c r="E2" s="1"/>
      <c r="F2" s="14" t="s">
        <v>0</v>
      </c>
    </row>
    <row r="5" spans="1:12" ht="16.5" x14ac:dyDescent="0.25">
      <c r="A5" s="58" t="s">
        <v>1</v>
      </c>
      <c r="B5" s="59"/>
      <c r="C5" s="59"/>
      <c r="D5" s="59"/>
      <c r="E5" s="59"/>
      <c r="F5" s="59"/>
      <c r="G5" s="60"/>
      <c r="H5" s="60"/>
      <c r="I5" s="60"/>
      <c r="J5" s="60"/>
      <c r="K5" s="60"/>
      <c r="L5" s="60"/>
    </row>
    <row r="7" spans="1:12" ht="15.75" x14ac:dyDescent="0.25">
      <c r="A7" s="1"/>
      <c r="B7" s="1"/>
      <c r="C7" s="1"/>
      <c r="D7" s="12">
        <v>2013</v>
      </c>
      <c r="E7" s="12">
        <v>2014</v>
      </c>
      <c r="F7" s="12">
        <v>2015</v>
      </c>
      <c r="G7" s="26"/>
      <c r="H7" s="26"/>
      <c r="I7" s="26"/>
    </row>
    <row r="8" spans="1:12" ht="78.75" x14ac:dyDescent="0.25">
      <c r="A8" s="2" t="s">
        <v>2</v>
      </c>
      <c r="B8" s="2" t="s">
        <v>3</v>
      </c>
      <c r="C8" s="2" t="s">
        <v>4</v>
      </c>
      <c r="D8" s="23" t="s">
        <v>5</v>
      </c>
      <c r="E8" s="23" t="s">
        <v>6</v>
      </c>
      <c r="F8" s="23" t="s">
        <v>7</v>
      </c>
      <c r="G8" s="42" t="s">
        <v>5</v>
      </c>
      <c r="H8" s="42" t="s">
        <v>6</v>
      </c>
      <c r="I8" s="42" t="s">
        <v>7</v>
      </c>
    </row>
    <row r="9" spans="1:12" ht="31.5" x14ac:dyDescent="0.25">
      <c r="A9" s="5" t="s">
        <v>8</v>
      </c>
      <c r="B9" s="6" t="s">
        <v>9</v>
      </c>
      <c r="C9" s="2"/>
      <c r="D9" s="10"/>
      <c r="E9" s="10"/>
      <c r="F9" s="18"/>
      <c r="G9" s="27"/>
      <c r="H9" s="27"/>
      <c r="I9" s="27"/>
    </row>
    <row r="10" spans="1:12" ht="15.75" x14ac:dyDescent="0.25">
      <c r="A10" s="5" t="s">
        <v>10</v>
      </c>
      <c r="B10" s="6" t="s">
        <v>11</v>
      </c>
      <c r="C10" s="2" t="s">
        <v>12</v>
      </c>
      <c r="D10" s="15">
        <v>5885901</v>
      </c>
      <c r="E10" s="15">
        <v>5040177</v>
      </c>
      <c r="F10" s="19">
        <v>4933437</v>
      </c>
      <c r="G10" s="43">
        <v>5107442</v>
      </c>
      <c r="H10" s="43">
        <v>5047553</v>
      </c>
      <c r="I10" s="43">
        <v>5987903</v>
      </c>
    </row>
    <row r="11" spans="1:12" ht="15.75" x14ac:dyDescent="0.25">
      <c r="A11" s="5" t="s">
        <v>13</v>
      </c>
      <c r="B11" s="6" t="s">
        <v>14</v>
      </c>
      <c r="C11" s="2" t="s">
        <v>12</v>
      </c>
      <c r="D11" s="15">
        <v>-502727</v>
      </c>
      <c r="E11" s="15">
        <v>-671531</v>
      </c>
      <c r="F11" s="19">
        <v>-848766</v>
      </c>
      <c r="G11" s="43">
        <v>110659</v>
      </c>
      <c r="H11" s="43">
        <v>3220</v>
      </c>
      <c r="I11" s="43">
        <v>324861</v>
      </c>
    </row>
    <row r="12" spans="1:12" ht="31.5" x14ac:dyDescent="0.25">
      <c r="A12" s="5" t="s">
        <v>15</v>
      </c>
      <c r="B12" s="6" t="s">
        <v>16</v>
      </c>
      <c r="C12" s="2" t="s">
        <v>12</v>
      </c>
      <c r="D12" s="15">
        <v>-55354</v>
      </c>
      <c r="E12" s="15">
        <v>-329933</v>
      </c>
      <c r="F12" s="19">
        <v>-296461</v>
      </c>
      <c r="G12" s="43">
        <v>241104</v>
      </c>
      <c r="H12" s="43">
        <v>429922</v>
      </c>
      <c r="I12" s="43">
        <v>809809</v>
      </c>
    </row>
    <row r="13" spans="1:12" ht="15.75" x14ac:dyDescent="0.25">
      <c r="A13" s="5" t="s">
        <v>17</v>
      </c>
      <c r="B13" s="6" t="s">
        <v>18</v>
      </c>
      <c r="C13" s="2" t="s">
        <v>12</v>
      </c>
      <c r="D13" s="15">
        <v>-190065</v>
      </c>
      <c r="E13" s="15">
        <v>-488027</v>
      </c>
      <c r="F13" s="19">
        <v>-820757</v>
      </c>
      <c r="G13" s="43">
        <v>-90345</v>
      </c>
      <c r="H13" s="43">
        <v>64849</v>
      </c>
      <c r="I13" s="43">
        <v>307407</v>
      </c>
    </row>
    <row r="14" spans="1:12" ht="31.5" x14ac:dyDescent="0.25">
      <c r="A14" s="5" t="s">
        <v>19</v>
      </c>
      <c r="B14" s="6" t="s">
        <v>20</v>
      </c>
      <c r="C14" s="2"/>
      <c r="D14" s="10"/>
      <c r="E14" s="10"/>
      <c r="F14" s="18"/>
      <c r="G14" s="43"/>
      <c r="H14" s="43"/>
      <c r="I14" s="43"/>
    </row>
    <row r="15" spans="1:12" ht="78.75" x14ac:dyDescent="0.25">
      <c r="A15" s="5" t="s">
        <v>21</v>
      </c>
      <c r="B15" s="6" t="s">
        <v>22</v>
      </c>
      <c r="C15" s="2" t="s">
        <v>23</v>
      </c>
      <c r="D15" s="15">
        <v>-8.5412072000531438</v>
      </c>
      <c r="E15" s="15">
        <v>-13.323559867044352</v>
      </c>
      <c r="F15" s="19">
        <v>-17.2043546922764</v>
      </c>
      <c r="G15" s="44">
        <f t="shared" ref="G15:I15" si="0">G11/G10*100</f>
        <v>2.1666227438314523</v>
      </c>
      <c r="H15" s="44">
        <f>H11/H10*100</f>
        <v>6.3793287559338163E-2</v>
      </c>
      <c r="I15" s="44">
        <f t="shared" si="0"/>
        <v>5.4252882853980768</v>
      </c>
    </row>
    <row r="16" spans="1:12" ht="31.5" x14ac:dyDescent="0.25">
      <c r="A16" s="5" t="s">
        <v>24</v>
      </c>
      <c r="B16" s="6" t="s">
        <v>25</v>
      </c>
      <c r="C16" s="2"/>
      <c r="D16" s="10"/>
      <c r="E16" s="10"/>
      <c r="F16" s="18"/>
      <c r="G16" s="27"/>
      <c r="H16" s="27"/>
      <c r="I16" s="27"/>
    </row>
    <row r="17" spans="1:9" ht="50.25" x14ac:dyDescent="0.25">
      <c r="A17" s="5" t="s">
        <v>26</v>
      </c>
      <c r="B17" s="6" t="s">
        <v>27</v>
      </c>
      <c r="C17" s="2" t="s">
        <v>28</v>
      </c>
      <c r="D17" s="10" t="s">
        <v>29</v>
      </c>
      <c r="E17" s="10" t="s">
        <v>29</v>
      </c>
      <c r="F17" s="18" t="s">
        <v>29</v>
      </c>
      <c r="G17" s="27"/>
      <c r="H17" s="27"/>
      <c r="I17" s="27"/>
    </row>
    <row r="18" spans="1:9" ht="34.5" x14ac:dyDescent="0.25">
      <c r="A18" s="5" t="s">
        <v>30</v>
      </c>
      <c r="B18" s="6" t="s">
        <v>31</v>
      </c>
      <c r="C18" s="2" t="s">
        <v>32</v>
      </c>
      <c r="D18" s="10" t="s">
        <v>29</v>
      </c>
      <c r="E18" s="10" t="s">
        <v>29</v>
      </c>
      <c r="F18" s="18" t="s">
        <v>29</v>
      </c>
      <c r="G18" s="27"/>
      <c r="H18" s="27"/>
      <c r="I18" s="27"/>
    </row>
    <row r="19" spans="1:9" ht="18.75" x14ac:dyDescent="0.25">
      <c r="A19" s="7" t="s">
        <v>33</v>
      </c>
      <c r="B19" s="8" t="s">
        <v>34</v>
      </c>
      <c r="C19" s="2" t="s">
        <v>28</v>
      </c>
      <c r="D19" s="21">
        <v>38.058500000000002</v>
      </c>
      <c r="E19" s="21">
        <v>37.68</v>
      </c>
      <c r="F19" s="22">
        <v>38.589100000000002</v>
      </c>
      <c r="G19" s="40">
        <v>52</v>
      </c>
      <c r="H19" s="40">
        <v>37.6</v>
      </c>
      <c r="I19" s="40">
        <v>52</v>
      </c>
    </row>
    <row r="20" spans="1:9" ht="50.25" x14ac:dyDescent="0.25">
      <c r="A20" s="5" t="s">
        <v>35</v>
      </c>
      <c r="B20" s="6" t="s">
        <v>36</v>
      </c>
      <c r="C20" s="2" t="s">
        <v>37</v>
      </c>
      <c r="D20" s="10">
        <v>413416.7</v>
      </c>
      <c r="E20" s="10">
        <v>444228.5</v>
      </c>
      <c r="F20" s="18">
        <v>420672</v>
      </c>
      <c r="G20" s="46">
        <v>118911.26700000001</v>
      </c>
      <c r="H20" s="38">
        <f>112030+1720</f>
        <v>113750</v>
      </c>
      <c r="I20" s="38">
        <v>118755</v>
      </c>
    </row>
    <row r="21" spans="1:9" ht="66" x14ac:dyDescent="0.25">
      <c r="A21" s="5" t="s">
        <v>38</v>
      </c>
      <c r="B21" s="6" t="s">
        <v>39</v>
      </c>
      <c r="C21" s="2" t="s">
        <v>40</v>
      </c>
      <c r="D21" s="10" t="s">
        <v>29</v>
      </c>
      <c r="E21" s="10" t="s">
        <v>29</v>
      </c>
      <c r="F21" s="18" t="s">
        <v>29</v>
      </c>
      <c r="G21" s="27"/>
      <c r="H21" s="27"/>
      <c r="I21" s="27"/>
    </row>
    <row r="22" spans="1:9" ht="110.25" x14ac:dyDescent="0.25">
      <c r="A22" s="5" t="s">
        <v>41</v>
      </c>
      <c r="B22" s="6" t="s">
        <v>42</v>
      </c>
      <c r="C22" s="2" t="s">
        <v>23</v>
      </c>
      <c r="D22" s="10">
        <v>4.3417000000000003</v>
      </c>
      <c r="E22" s="11" t="s">
        <v>43</v>
      </c>
      <c r="F22" s="17" t="s">
        <v>44</v>
      </c>
      <c r="G22" s="45" t="s">
        <v>154</v>
      </c>
      <c r="H22" s="45" t="s">
        <v>154</v>
      </c>
      <c r="I22" s="45" t="s">
        <v>154</v>
      </c>
    </row>
    <row r="23" spans="1:9" ht="94.5" x14ac:dyDescent="0.25">
      <c r="A23" s="5" t="s">
        <v>45</v>
      </c>
      <c r="B23" s="6" t="s">
        <v>46</v>
      </c>
      <c r="C23" s="2"/>
      <c r="D23" s="56" t="s">
        <v>47</v>
      </c>
      <c r="E23" s="56"/>
      <c r="F23" s="17" t="s">
        <v>48</v>
      </c>
      <c r="G23" s="24" t="s">
        <v>164</v>
      </c>
      <c r="H23" s="24" t="s">
        <v>165</v>
      </c>
      <c r="I23" s="24" t="s">
        <v>165</v>
      </c>
    </row>
    <row r="24" spans="1:9" ht="66" x14ac:dyDescent="0.25">
      <c r="A24" s="5" t="s">
        <v>49</v>
      </c>
      <c r="B24" s="6" t="s">
        <v>50</v>
      </c>
      <c r="C24" s="2" t="s">
        <v>32</v>
      </c>
      <c r="D24" s="10" t="s">
        <v>29</v>
      </c>
      <c r="E24" s="10" t="s">
        <v>29</v>
      </c>
      <c r="F24" s="18" t="s">
        <v>29</v>
      </c>
      <c r="G24" s="27"/>
      <c r="H24" s="27"/>
      <c r="I24" s="27"/>
    </row>
    <row r="25" spans="1:9" ht="47.25" x14ac:dyDescent="0.25">
      <c r="A25" s="5" t="s">
        <v>51</v>
      </c>
      <c r="B25" s="6" t="s">
        <v>52</v>
      </c>
      <c r="C25" s="2" t="s">
        <v>12</v>
      </c>
      <c r="D25" s="10">
        <v>100607.91</v>
      </c>
      <c r="E25" s="10">
        <v>78218.009999999995</v>
      </c>
      <c r="F25" s="18">
        <v>151515.40000000002</v>
      </c>
      <c r="G25" s="38">
        <v>248667</v>
      </c>
      <c r="H25" s="38">
        <f>259131.81</f>
        <v>259131.81</v>
      </c>
      <c r="I25" s="48">
        <v>299633.03899999999</v>
      </c>
    </row>
    <row r="26" spans="1:9" ht="69" x14ac:dyDescent="0.25">
      <c r="A26" s="5" t="s">
        <v>53</v>
      </c>
      <c r="B26" s="6" t="s">
        <v>54</v>
      </c>
      <c r="C26" s="2" t="s">
        <v>12</v>
      </c>
      <c r="D26" s="10">
        <v>83166.7</v>
      </c>
      <c r="E26" s="10">
        <v>53594.81</v>
      </c>
      <c r="F26" s="18">
        <v>105816.82</v>
      </c>
      <c r="G26" s="46">
        <f>248667-G31</f>
        <v>106808.21000000002</v>
      </c>
      <c r="H26" s="46">
        <f>259131.81-H31</f>
        <v>118585.47</v>
      </c>
      <c r="I26" s="46">
        <f>299633.039-I31</f>
        <v>141034.66899999999</v>
      </c>
    </row>
    <row r="27" spans="1:9" ht="15.75" x14ac:dyDescent="0.25">
      <c r="A27" s="5"/>
      <c r="B27" s="6" t="s">
        <v>55</v>
      </c>
      <c r="C27" s="2"/>
      <c r="D27" s="10"/>
      <c r="E27" s="10"/>
      <c r="F27" s="18"/>
      <c r="G27" s="27"/>
      <c r="H27" s="27"/>
      <c r="I27" s="27"/>
    </row>
    <row r="28" spans="1:9" ht="15.75" x14ac:dyDescent="0.25">
      <c r="A28" s="5"/>
      <c r="B28" s="6" t="s">
        <v>56</v>
      </c>
      <c r="C28" s="2"/>
      <c r="D28" s="10">
        <v>28762.46</v>
      </c>
      <c r="E28" s="10">
        <v>22126.83</v>
      </c>
      <c r="F28" s="18">
        <v>34815.74</v>
      </c>
      <c r="G28" s="40">
        <v>28880.6</v>
      </c>
      <c r="H28" s="40">
        <v>30154.12</v>
      </c>
      <c r="I28" s="40">
        <v>31041.78</v>
      </c>
    </row>
    <row r="29" spans="1:9" ht="15.75" x14ac:dyDescent="0.25">
      <c r="A29" s="5"/>
      <c r="B29" s="6" t="s">
        <v>57</v>
      </c>
      <c r="C29" s="2"/>
      <c r="D29" s="10">
        <v>2320.2199999999998</v>
      </c>
      <c r="E29" s="10">
        <v>0</v>
      </c>
      <c r="F29" s="18">
        <v>3000</v>
      </c>
      <c r="G29" s="40"/>
      <c r="H29" s="40"/>
      <c r="I29" s="40"/>
    </row>
    <row r="30" spans="1:9" ht="15.75" x14ac:dyDescent="0.25">
      <c r="A30" s="5"/>
      <c r="B30" s="6" t="s">
        <v>58</v>
      </c>
      <c r="C30" s="2"/>
      <c r="D30" s="10">
        <v>5382.74</v>
      </c>
      <c r="E30" s="10">
        <v>6096.5</v>
      </c>
      <c r="F30" s="18">
        <v>11018.1</v>
      </c>
      <c r="G30" s="40">
        <v>2599.3000000000002</v>
      </c>
      <c r="H30" s="40">
        <v>5496.97</v>
      </c>
      <c r="I30" s="40">
        <v>5658.79</v>
      </c>
    </row>
    <row r="31" spans="1:9" ht="72" x14ac:dyDescent="0.25">
      <c r="A31" s="5" t="s">
        <v>59</v>
      </c>
      <c r="B31" s="6" t="s">
        <v>60</v>
      </c>
      <c r="C31" s="2" t="s">
        <v>12</v>
      </c>
      <c r="D31" s="10">
        <v>17441.21</v>
      </c>
      <c r="E31" s="10">
        <v>14623.2</v>
      </c>
      <c r="F31" s="18">
        <v>45698.58</v>
      </c>
      <c r="G31" s="51">
        <f>25999.39+115859.4</f>
        <v>141858.78999999998</v>
      </c>
      <c r="H31" s="51">
        <f>24542.64+116003.7</f>
        <v>140546.34</v>
      </c>
      <c r="I31" s="51">
        <f>28624.97+129973.4</f>
        <v>158598.37</v>
      </c>
    </row>
    <row r="32" spans="1:9" ht="47.25" x14ac:dyDescent="0.25">
      <c r="A32" s="5" t="s">
        <v>61</v>
      </c>
      <c r="B32" s="6" t="s">
        <v>62</v>
      </c>
      <c r="C32" s="2" t="s">
        <v>12</v>
      </c>
      <c r="D32" s="10">
        <v>0</v>
      </c>
      <c r="E32" s="10">
        <v>10000</v>
      </c>
      <c r="F32" s="18">
        <v>0</v>
      </c>
      <c r="G32" s="38"/>
      <c r="H32" s="38">
        <v>3770.35</v>
      </c>
      <c r="I32" s="38">
        <f>19666.05</f>
        <v>19666.05</v>
      </c>
    </row>
    <row r="33" spans="1:9" ht="31.5" x14ac:dyDescent="0.25">
      <c r="A33" s="5" t="s">
        <v>63</v>
      </c>
      <c r="B33" s="6" t="s">
        <v>64</v>
      </c>
      <c r="C33" s="2" t="s">
        <v>12</v>
      </c>
      <c r="D33" s="10"/>
      <c r="E33" s="10"/>
      <c r="F33" s="18">
        <v>15500</v>
      </c>
      <c r="G33" s="38">
        <v>4179</v>
      </c>
      <c r="H33" s="38">
        <v>9491.7900000000009</v>
      </c>
      <c r="I33" s="27"/>
    </row>
    <row r="34" spans="1:9" ht="173.25" x14ac:dyDescent="0.25">
      <c r="A34" s="5" t="s">
        <v>65</v>
      </c>
      <c r="B34" s="6" t="s">
        <v>66</v>
      </c>
      <c r="C34" s="2"/>
      <c r="D34" s="10"/>
      <c r="E34" s="54" t="s">
        <v>67</v>
      </c>
      <c r="F34" s="55"/>
      <c r="G34" s="28" t="s">
        <v>67</v>
      </c>
      <c r="H34" s="28" t="s">
        <v>67</v>
      </c>
      <c r="I34" s="28" t="s">
        <v>67</v>
      </c>
    </row>
    <row r="35" spans="1:9" ht="15.75" x14ac:dyDescent="0.25">
      <c r="A35" s="5"/>
      <c r="B35" s="9" t="s">
        <v>68</v>
      </c>
      <c r="C35" s="2"/>
      <c r="D35" s="10"/>
      <c r="E35" s="10"/>
      <c r="F35" s="18"/>
      <c r="G35" s="27"/>
      <c r="H35" s="27"/>
      <c r="I35" s="27"/>
    </row>
    <row r="36" spans="1:9" ht="18.75" x14ac:dyDescent="0.25">
      <c r="A36" s="5"/>
      <c r="B36" s="6" t="s">
        <v>69</v>
      </c>
      <c r="C36" s="2" t="s">
        <v>70</v>
      </c>
      <c r="D36" s="10">
        <v>3345.62</v>
      </c>
      <c r="E36" s="10">
        <v>2890.22</v>
      </c>
      <c r="F36" s="18">
        <v>3598.62</v>
      </c>
      <c r="G36" s="40">
        <v>3436.48</v>
      </c>
      <c r="H36" s="40">
        <v>3521.53</v>
      </c>
      <c r="I36" s="40">
        <v>3531.93</v>
      </c>
    </row>
    <row r="37" spans="1:9" ht="34.5" x14ac:dyDescent="0.25">
      <c r="A37" s="5"/>
      <c r="B37" s="6" t="s">
        <v>71</v>
      </c>
      <c r="C37" s="2" t="s">
        <v>72</v>
      </c>
      <c r="D37" s="10">
        <v>30.071529342842286</v>
      </c>
      <c r="E37" s="10">
        <v>27.062995204517303</v>
      </c>
      <c r="F37" s="18">
        <v>37.796544230844056</v>
      </c>
      <c r="G37" s="25">
        <f t="shared" ref="G37:I37" si="1">(G25-G33)/G36</f>
        <v>71.144892448086409</v>
      </c>
      <c r="H37" s="25">
        <f t="shared" si="1"/>
        <v>70.889647397580021</v>
      </c>
      <c r="I37" s="25">
        <f t="shared" si="1"/>
        <v>84.835497589136821</v>
      </c>
    </row>
    <row r="38" spans="1:9" ht="47.25" x14ac:dyDescent="0.25">
      <c r="A38" s="5" t="s">
        <v>73</v>
      </c>
      <c r="B38" s="6" t="s">
        <v>74</v>
      </c>
      <c r="C38" s="2"/>
      <c r="D38" s="10"/>
      <c r="E38" s="10"/>
      <c r="F38" s="18"/>
      <c r="G38" s="27"/>
      <c r="H38" s="27"/>
      <c r="I38" s="27"/>
    </row>
    <row r="39" spans="1:9" ht="31.5" x14ac:dyDescent="0.25">
      <c r="A39" s="5" t="s">
        <v>75</v>
      </c>
      <c r="B39" s="6" t="s">
        <v>76</v>
      </c>
      <c r="C39" s="2" t="s">
        <v>77</v>
      </c>
      <c r="D39" s="10">
        <v>90.1</v>
      </c>
      <c r="E39" s="10">
        <v>99</v>
      </c>
      <c r="F39" s="18">
        <v>99</v>
      </c>
      <c r="G39" s="40">
        <v>83.8</v>
      </c>
      <c r="H39" s="40">
        <v>83.8</v>
      </c>
      <c r="I39" s="40">
        <v>83.8</v>
      </c>
    </row>
    <row r="40" spans="1:9" ht="31.5" x14ac:dyDescent="0.25">
      <c r="A40" s="5" t="s">
        <v>78</v>
      </c>
      <c r="B40" s="6" t="s">
        <v>79</v>
      </c>
      <c r="C40" s="2" t="s">
        <v>80</v>
      </c>
      <c r="D40" s="10">
        <v>26602.35</v>
      </c>
      <c r="E40" s="10">
        <v>18625.28</v>
      </c>
      <c r="F40" s="18">
        <v>29216.92</v>
      </c>
      <c r="G40" s="25">
        <f t="shared" ref="G40:I40" si="2">G28/12/G39*1000</f>
        <v>28719.769291964996</v>
      </c>
      <c r="H40" s="25">
        <f t="shared" si="2"/>
        <v>29986.197295147176</v>
      </c>
      <c r="I40" s="25">
        <f t="shared" si="2"/>
        <v>30868.914081145587</v>
      </c>
    </row>
    <row r="41" spans="1:9" ht="148.5" customHeight="1" x14ac:dyDescent="0.25">
      <c r="A41" s="5" t="s">
        <v>81</v>
      </c>
      <c r="B41" s="6" t="s">
        <v>82</v>
      </c>
      <c r="C41" s="2"/>
      <c r="D41" s="54" t="s">
        <v>83</v>
      </c>
      <c r="E41" s="57"/>
      <c r="F41" s="18"/>
      <c r="G41" s="61" t="s">
        <v>90</v>
      </c>
      <c r="H41" s="62"/>
      <c r="I41" s="47"/>
    </row>
    <row r="42" spans="1:9" ht="15.75" x14ac:dyDescent="0.25">
      <c r="A42" s="5"/>
      <c r="B42" s="9" t="s">
        <v>68</v>
      </c>
      <c r="C42" s="2"/>
      <c r="D42" s="15"/>
      <c r="E42" s="15"/>
      <c r="F42" s="19"/>
      <c r="G42" s="27"/>
      <c r="H42" s="27"/>
      <c r="I42" s="27"/>
    </row>
    <row r="43" spans="1:9" ht="47.25" x14ac:dyDescent="0.25">
      <c r="A43" s="5"/>
      <c r="B43" s="6" t="s">
        <v>84</v>
      </c>
      <c r="C43" s="2" t="s">
        <v>12</v>
      </c>
      <c r="D43" s="16">
        <v>5427531</v>
      </c>
      <c r="E43" s="16">
        <v>11516986</v>
      </c>
      <c r="F43" s="20">
        <v>11332806</v>
      </c>
      <c r="G43" s="27"/>
      <c r="H43" s="27"/>
      <c r="I43" s="27"/>
    </row>
    <row r="44" spans="1:9" ht="47.25" x14ac:dyDescent="0.25">
      <c r="A44" s="5"/>
      <c r="B44" s="6" t="s">
        <v>85</v>
      </c>
      <c r="C44" s="2" t="s">
        <v>12</v>
      </c>
      <c r="D44" s="10">
        <v>-1208947</v>
      </c>
      <c r="E44" s="10">
        <v>1952532</v>
      </c>
      <c r="F44" s="18">
        <v>349303</v>
      </c>
      <c r="G44" s="27"/>
      <c r="H44" s="27"/>
      <c r="I44" s="27"/>
    </row>
    <row r="45" spans="1:9" ht="16.5" x14ac:dyDescent="0.25">
      <c r="A45" s="3" t="s">
        <v>86</v>
      </c>
      <c r="B45" s="4"/>
      <c r="C45" s="13"/>
      <c r="D45" s="13"/>
      <c r="E45" s="13"/>
      <c r="F45" s="13"/>
    </row>
    <row r="46" spans="1:9" ht="16.5" x14ac:dyDescent="0.25">
      <c r="A46" s="3" t="s">
        <v>87</v>
      </c>
      <c r="B46" s="4"/>
      <c r="C46" s="13"/>
      <c r="D46" s="13"/>
      <c r="E46" s="13"/>
      <c r="F46" s="13"/>
    </row>
    <row r="47" spans="1:9" ht="16.5" x14ac:dyDescent="0.25">
      <c r="A47" s="3" t="s">
        <v>88</v>
      </c>
      <c r="B47" s="4"/>
      <c r="C47" s="13"/>
      <c r="D47" s="13"/>
      <c r="E47" s="13"/>
      <c r="F47" s="13"/>
    </row>
    <row r="48" spans="1:9" ht="16.5" x14ac:dyDescent="0.25">
      <c r="A48" s="3" t="s">
        <v>89</v>
      </c>
      <c r="B48" s="4"/>
      <c r="C48" s="13"/>
      <c r="D48" s="13"/>
      <c r="E48" s="13"/>
      <c r="F48" s="13"/>
    </row>
  </sheetData>
  <mergeCells count="5">
    <mergeCell ref="E34:F34"/>
    <mergeCell ref="D23:E23"/>
    <mergeCell ref="D41:E41"/>
    <mergeCell ref="A5:L5"/>
    <mergeCell ref="G41:H41"/>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6"/>
  <sheetViews>
    <sheetView tabSelected="1" topLeftCell="A4" workbookViewId="0">
      <pane xSplit="2" ySplit="6" topLeftCell="C13" activePane="bottomRight" state="frozen"/>
      <selection activeCell="A4" sqref="A4"/>
      <selection pane="topRight" activeCell="C4" sqref="C4"/>
      <selection pane="bottomLeft" activeCell="A10" sqref="A10"/>
      <selection pane="bottomRight" activeCell="B54" sqref="B54"/>
    </sheetView>
  </sheetViews>
  <sheetFormatPr defaultRowHeight="15" x14ac:dyDescent="0.25"/>
  <cols>
    <col min="2" max="2" width="45.28515625" customWidth="1"/>
    <col min="3" max="3" width="12.85546875" customWidth="1"/>
    <col min="4" max="4" width="11" customWidth="1"/>
    <col min="5" max="5" width="10.28515625" customWidth="1"/>
    <col min="6" max="6" width="10.140625" customWidth="1"/>
    <col min="7" max="7" width="11.140625" customWidth="1"/>
    <col min="8" max="8" width="11" customWidth="1"/>
    <col min="9" max="9" width="11.140625" customWidth="1"/>
  </cols>
  <sheetData>
    <row r="5" spans="1:9" ht="16.5" x14ac:dyDescent="0.25">
      <c r="A5" s="64" t="s">
        <v>91</v>
      </c>
      <c r="B5" s="64"/>
      <c r="C5" s="64"/>
    </row>
    <row r="6" spans="1:9" ht="15.75" x14ac:dyDescent="0.25">
      <c r="A6" s="29"/>
      <c r="B6" s="29"/>
      <c r="C6" s="29"/>
    </row>
    <row r="7" spans="1:9" ht="15.75" customHeight="1" x14ac:dyDescent="0.25">
      <c r="A7" s="29"/>
      <c r="B7" s="29"/>
      <c r="C7" s="29"/>
    </row>
    <row r="8" spans="1:9" ht="60.75" customHeight="1" x14ac:dyDescent="0.25">
      <c r="A8" s="65" t="s">
        <v>2</v>
      </c>
      <c r="B8" s="65" t="s">
        <v>3</v>
      </c>
      <c r="C8" s="65" t="s">
        <v>92</v>
      </c>
      <c r="D8" s="63" t="s">
        <v>93</v>
      </c>
      <c r="E8" s="63"/>
      <c r="F8" s="63" t="s">
        <v>94</v>
      </c>
      <c r="G8" s="63"/>
      <c r="H8" s="63" t="s">
        <v>95</v>
      </c>
      <c r="I8" s="63"/>
    </row>
    <row r="9" spans="1:9" ht="30" x14ac:dyDescent="0.25">
      <c r="A9" s="65"/>
      <c r="B9" s="65"/>
      <c r="C9" s="65"/>
      <c r="D9" s="49" t="s">
        <v>96</v>
      </c>
      <c r="E9" s="49" t="s">
        <v>97</v>
      </c>
      <c r="F9" s="49" t="s">
        <v>96</v>
      </c>
      <c r="G9" s="49" t="s">
        <v>97</v>
      </c>
      <c r="H9" s="49" t="s">
        <v>96</v>
      </c>
      <c r="I9" s="49" t="s">
        <v>97</v>
      </c>
    </row>
    <row r="10" spans="1:9" ht="30" x14ac:dyDescent="0.25">
      <c r="A10" s="31" t="s">
        <v>8</v>
      </c>
      <c r="B10" s="32" t="s">
        <v>98</v>
      </c>
      <c r="C10" s="31"/>
      <c r="D10" s="27"/>
      <c r="E10" s="27"/>
      <c r="F10" s="27"/>
      <c r="G10" s="27"/>
      <c r="H10" s="27"/>
      <c r="I10" s="27"/>
    </row>
    <row r="11" spans="1:9" ht="30" x14ac:dyDescent="0.25">
      <c r="A11" s="31" t="s">
        <v>10</v>
      </c>
      <c r="B11" s="32" t="s">
        <v>99</v>
      </c>
      <c r="C11" s="31"/>
      <c r="D11" s="27"/>
      <c r="E11" s="27"/>
      <c r="F11" s="27"/>
      <c r="G11" s="27"/>
      <c r="H11" s="27"/>
      <c r="I11" s="27"/>
    </row>
    <row r="12" spans="1:9" ht="165" x14ac:dyDescent="0.25">
      <c r="A12" s="31"/>
      <c r="B12" s="32" t="s">
        <v>100</v>
      </c>
      <c r="C12" s="31" t="s">
        <v>101</v>
      </c>
      <c r="D12" s="27"/>
      <c r="E12" s="27"/>
      <c r="F12" s="27"/>
      <c r="G12" s="27"/>
      <c r="H12" s="27"/>
      <c r="I12" s="27"/>
    </row>
    <row r="13" spans="1:9" ht="180" x14ac:dyDescent="0.25">
      <c r="A13" s="31"/>
      <c r="B13" s="32" t="s">
        <v>102</v>
      </c>
      <c r="C13" s="31" t="s">
        <v>103</v>
      </c>
      <c r="D13" s="27"/>
      <c r="E13" s="27"/>
      <c r="F13" s="27"/>
      <c r="G13" s="27"/>
      <c r="H13" s="27"/>
      <c r="I13" s="27"/>
    </row>
    <row r="14" spans="1:9" ht="30" x14ac:dyDescent="0.25">
      <c r="A14" s="31" t="s">
        <v>13</v>
      </c>
      <c r="B14" s="32" t="s">
        <v>104</v>
      </c>
      <c r="C14" s="31"/>
      <c r="D14" s="27"/>
      <c r="E14" s="27"/>
      <c r="F14" s="27"/>
      <c r="G14" s="27"/>
      <c r="H14" s="27"/>
      <c r="I14" s="27"/>
    </row>
    <row r="15" spans="1:9" x14ac:dyDescent="0.25">
      <c r="A15" s="31"/>
      <c r="B15" s="32" t="s">
        <v>105</v>
      </c>
      <c r="C15" s="31"/>
      <c r="D15" s="27"/>
      <c r="E15" s="27"/>
      <c r="F15" s="27"/>
      <c r="G15" s="27"/>
      <c r="H15" s="27"/>
      <c r="I15" s="27"/>
    </row>
    <row r="16" spans="1:9" ht="30" x14ac:dyDescent="0.25">
      <c r="A16" s="31"/>
      <c r="B16" s="39" t="s">
        <v>106</v>
      </c>
      <c r="C16" s="30" t="s">
        <v>101</v>
      </c>
      <c r="D16" s="50">
        <v>293035.71208333335</v>
      </c>
      <c r="E16" s="50">
        <v>337979.104775641</v>
      </c>
      <c r="F16" s="50">
        <v>478090.85862615734</v>
      </c>
      <c r="G16" s="50">
        <v>492782.61377253005</v>
      </c>
      <c r="H16" s="50">
        <v>386415.57692307699</v>
      </c>
      <c r="I16" s="50">
        <v>406505.19230769237</v>
      </c>
    </row>
    <row r="17" spans="1:9" ht="30" x14ac:dyDescent="0.25">
      <c r="A17" s="31"/>
      <c r="B17" s="39" t="s">
        <v>107</v>
      </c>
      <c r="C17" s="30" t="s">
        <v>103</v>
      </c>
      <c r="D17" s="41">
        <v>261.57697690116726</v>
      </c>
      <c r="E17" s="41">
        <v>872.56721446744132</v>
      </c>
      <c r="F17" s="41">
        <v>403.22130860741777</v>
      </c>
      <c r="G17" s="41">
        <v>469.29386817458919</v>
      </c>
      <c r="H17" s="41">
        <v>281.94951906226237</v>
      </c>
      <c r="I17" s="41">
        <v>603.88474351713603</v>
      </c>
    </row>
    <row r="18" spans="1:9" x14ac:dyDescent="0.25">
      <c r="A18" s="31"/>
      <c r="B18" s="39" t="s">
        <v>108</v>
      </c>
      <c r="C18" s="30" t="s">
        <v>103</v>
      </c>
      <c r="D18" s="41">
        <v>1766.8230654110212</v>
      </c>
      <c r="E18" s="41">
        <v>2685.9865689678882</v>
      </c>
      <c r="F18" s="41">
        <v>2208.2919874037789</v>
      </c>
      <c r="G18" s="41">
        <v>2348.5746598338928</v>
      </c>
      <c r="H18" s="41">
        <v>2275.1654698607945</v>
      </c>
      <c r="I18" s="41">
        <v>2780.5073043985653</v>
      </c>
    </row>
    <row r="19" spans="1:9" ht="30" x14ac:dyDescent="0.25">
      <c r="A19" s="31" t="s">
        <v>19</v>
      </c>
      <c r="B19" s="32" t="s">
        <v>109</v>
      </c>
      <c r="C19" s="31" t="s">
        <v>103</v>
      </c>
      <c r="D19" s="27"/>
      <c r="E19" s="27"/>
      <c r="F19" s="27"/>
      <c r="G19" s="27"/>
      <c r="H19" s="27"/>
      <c r="I19" s="27"/>
    </row>
    <row r="20" spans="1:9" x14ac:dyDescent="0.25">
      <c r="A20" s="31" t="s">
        <v>24</v>
      </c>
      <c r="B20" s="32" t="s">
        <v>110</v>
      </c>
      <c r="C20" s="31"/>
      <c r="D20" s="27"/>
      <c r="E20" s="27"/>
      <c r="F20" s="27"/>
      <c r="G20" s="27"/>
      <c r="H20" s="27"/>
      <c r="I20" s="27"/>
    </row>
    <row r="21" spans="1:9" ht="45" x14ac:dyDescent="0.25">
      <c r="A21" s="31" t="s">
        <v>26</v>
      </c>
      <c r="B21" s="32" t="s">
        <v>111</v>
      </c>
      <c r="C21" s="31" t="s">
        <v>103</v>
      </c>
      <c r="D21" s="27"/>
      <c r="E21" s="27"/>
      <c r="F21" s="27"/>
      <c r="G21" s="27"/>
      <c r="H21" s="27"/>
      <c r="I21" s="27"/>
    </row>
    <row r="22" spans="1:9" ht="60" x14ac:dyDescent="0.25">
      <c r="A22" s="31" t="s">
        <v>30</v>
      </c>
      <c r="B22" s="32" t="s">
        <v>112</v>
      </c>
      <c r="C22" s="31" t="s">
        <v>103</v>
      </c>
      <c r="D22" s="27"/>
      <c r="E22" s="27"/>
      <c r="F22" s="27"/>
      <c r="G22" s="27"/>
      <c r="H22" s="27"/>
      <c r="I22" s="27"/>
    </row>
    <row r="23" spans="1:9" x14ac:dyDescent="0.25">
      <c r="A23" s="31" t="s">
        <v>33</v>
      </c>
      <c r="B23" s="32" t="s">
        <v>113</v>
      </c>
      <c r="C23" s="31" t="s">
        <v>23</v>
      </c>
      <c r="D23" s="27"/>
      <c r="E23" s="27"/>
      <c r="F23" s="27"/>
      <c r="G23" s="27"/>
      <c r="H23" s="27"/>
      <c r="I23" s="27"/>
    </row>
    <row r="24" spans="1:9" x14ac:dyDescent="0.25">
      <c r="A24" s="31"/>
      <c r="B24" s="32" t="s">
        <v>114</v>
      </c>
      <c r="C24" s="31" t="s">
        <v>23</v>
      </c>
      <c r="D24" s="27"/>
      <c r="E24" s="27"/>
      <c r="F24" s="27"/>
      <c r="G24" s="27"/>
      <c r="H24" s="27"/>
      <c r="I24" s="27"/>
    </row>
    <row r="25" spans="1:9" x14ac:dyDescent="0.25">
      <c r="A25" s="31"/>
      <c r="B25" s="32" t="s">
        <v>115</v>
      </c>
      <c r="C25" s="31" t="s">
        <v>23</v>
      </c>
      <c r="D25" s="27"/>
      <c r="E25" s="27"/>
      <c r="F25" s="27"/>
      <c r="G25" s="27"/>
      <c r="H25" s="27"/>
      <c r="I25" s="27"/>
    </row>
    <row r="26" spans="1:9" x14ac:dyDescent="0.25">
      <c r="A26" s="31"/>
      <c r="B26" s="32" t="s">
        <v>116</v>
      </c>
      <c r="C26" s="31" t="s">
        <v>23</v>
      </c>
      <c r="D26" s="27"/>
      <c r="E26" s="27"/>
      <c r="F26" s="27"/>
      <c r="G26" s="27"/>
      <c r="H26" s="27"/>
      <c r="I26" s="27"/>
    </row>
    <row r="27" spans="1:9" x14ac:dyDescent="0.25">
      <c r="A27" s="31"/>
      <c r="B27" s="32" t="s">
        <v>117</v>
      </c>
      <c r="C27" s="31" t="s">
        <v>23</v>
      </c>
      <c r="D27" s="27"/>
      <c r="E27" s="27"/>
      <c r="F27" s="27"/>
      <c r="G27" s="27"/>
      <c r="H27" s="27"/>
      <c r="I27" s="27"/>
    </row>
    <row r="28" spans="1:9" x14ac:dyDescent="0.25">
      <c r="A28" s="31" t="s">
        <v>51</v>
      </c>
      <c r="B28" s="32" t="s">
        <v>118</v>
      </c>
      <c r="C28" s="31" t="s">
        <v>23</v>
      </c>
      <c r="D28" s="27"/>
      <c r="E28" s="27"/>
      <c r="F28" s="27"/>
      <c r="G28" s="27"/>
      <c r="H28" s="27"/>
      <c r="I28" s="27"/>
    </row>
    <row r="29" spans="1:9" ht="30" x14ac:dyDescent="0.25">
      <c r="A29" s="31" t="s">
        <v>53</v>
      </c>
      <c r="B29" s="32" t="s">
        <v>119</v>
      </c>
      <c r="C29" s="31" t="s">
        <v>120</v>
      </c>
      <c r="D29" s="27"/>
      <c r="E29" s="27"/>
      <c r="F29" s="27"/>
      <c r="G29" s="27"/>
      <c r="H29" s="27"/>
      <c r="I29" s="27"/>
    </row>
    <row r="30" spans="1:9" ht="30" x14ac:dyDescent="0.25">
      <c r="A30" s="31"/>
      <c r="B30" s="32" t="s">
        <v>121</v>
      </c>
      <c r="C30" s="31" t="s">
        <v>120</v>
      </c>
      <c r="D30" s="27"/>
      <c r="E30" s="27"/>
      <c r="F30" s="27"/>
      <c r="G30" s="27"/>
      <c r="H30" s="27"/>
      <c r="I30" s="27"/>
    </row>
    <row r="31" spans="1:9" ht="30" x14ac:dyDescent="0.25">
      <c r="A31" s="31" t="s">
        <v>59</v>
      </c>
      <c r="B31" s="32" t="s">
        <v>122</v>
      </c>
      <c r="C31" s="31" t="s">
        <v>101</v>
      </c>
      <c r="D31" s="27"/>
      <c r="E31" s="27"/>
      <c r="F31" s="27"/>
      <c r="G31" s="27"/>
      <c r="H31" s="27"/>
      <c r="I31" s="27"/>
    </row>
    <row r="32" spans="1:9" ht="30" x14ac:dyDescent="0.25">
      <c r="A32" s="31" t="s">
        <v>61</v>
      </c>
      <c r="B32" s="32" t="s">
        <v>123</v>
      </c>
      <c r="C32" s="31" t="s">
        <v>124</v>
      </c>
      <c r="D32" s="38">
        <v>685.46</v>
      </c>
      <c r="E32" s="38">
        <v>1873.34</v>
      </c>
      <c r="F32" s="38">
        <v>1005.92</v>
      </c>
      <c r="G32" s="38">
        <v>1040.8699999999999</v>
      </c>
      <c r="H32" s="38">
        <v>729.72</v>
      </c>
      <c r="I32" s="38">
        <v>1677.17</v>
      </c>
    </row>
    <row r="33" spans="1:9" ht="30" x14ac:dyDescent="0.25">
      <c r="A33" s="31" t="s">
        <v>125</v>
      </c>
      <c r="B33" s="32" t="s">
        <v>126</v>
      </c>
      <c r="C33" s="31" t="s">
        <v>124</v>
      </c>
      <c r="D33" s="27"/>
      <c r="E33" s="27"/>
      <c r="F33" s="27"/>
      <c r="G33" s="27"/>
      <c r="H33" s="27"/>
      <c r="I33" s="27"/>
    </row>
    <row r="34" spans="1:9" x14ac:dyDescent="0.25">
      <c r="A34" s="31" t="s">
        <v>127</v>
      </c>
      <c r="B34" s="32" t="s">
        <v>128</v>
      </c>
      <c r="C34" s="31" t="s">
        <v>124</v>
      </c>
      <c r="D34" s="27"/>
      <c r="E34" s="27"/>
      <c r="F34" s="27"/>
      <c r="G34" s="27"/>
      <c r="H34" s="27"/>
      <c r="I34" s="27"/>
    </row>
    <row r="35" spans="1:9" ht="18" x14ac:dyDescent="0.25">
      <c r="A35" s="31"/>
      <c r="B35" s="32" t="s">
        <v>129</v>
      </c>
      <c r="C35" s="31" t="s">
        <v>124</v>
      </c>
      <c r="D35" s="27"/>
      <c r="E35" s="27"/>
      <c r="F35" s="27"/>
      <c r="G35" s="27"/>
      <c r="H35" s="27"/>
      <c r="I35" s="27"/>
    </row>
    <row r="36" spans="1:9" ht="18" x14ac:dyDescent="0.25">
      <c r="A36" s="31"/>
      <c r="B36" s="32" t="s">
        <v>130</v>
      </c>
      <c r="C36" s="31" t="s">
        <v>124</v>
      </c>
      <c r="D36" s="27"/>
      <c r="E36" s="27"/>
      <c r="F36" s="27"/>
      <c r="G36" s="27"/>
      <c r="H36" s="27"/>
      <c r="I36" s="27"/>
    </row>
    <row r="37" spans="1:9" ht="18" x14ac:dyDescent="0.25">
      <c r="A37" s="31"/>
      <c r="B37" s="32" t="s">
        <v>131</v>
      </c>
      <c r="C37" s="31" t="s">
        <v>124</v>
      </c>
      <c r="D37" s="27"/>
      <c r="E37" s="27"/>
      <c r="F37" s="27"/>
      <c r="G37" s="27"/>
      <c r="H37" s="27"/>
      <c r="I37" s="27"/>
    </row>
    <row r="38" spans="1:9" ht="18" x14ac:dyDescent="0.25">
      <c r="A38" s="31"/>
      <c r="B38" s="32" t="s">
        <v>132</v>
      </c>
      <c r="C38" s="31" t="s">
        <v>124</v>
      </c>
      <c r="D38" s="27"/>
      <c r="E38" s="27"/>
      <c r="F38" s="27"/>
      <c r="G38" s="27"/>
      <c r="H38" s="27"/>
      <c r="I38" s="27"/>
    </row>
    <row r="39" spans="1:9" x14ac:dyDescent="0.25">
      <c r="A39" s="31" t="s">
        <v>133</v>
      </c>
      <c r="B39" s="32" t="s">
        <v>134</v>
      </c>
      <c r="C39" s="31" t="s">
        <v>124</v>
      </c>
      <c r="D39" s="27"/>
      <c r="E39" s="27"/>
      <c r="F39" s="27"/>
      <c r="G39" s="27"/>
      <c r="H39" s="27"/>
      <c r="I39" s="27"/>
    </row>
    <row r="40" spans="1:9" x14ac:dyDescent="0.25">
      <c r="A40" s="31" t="s">
        <v>63</v>
      </c>
      <c r="B40" s="32" t="s">
        <v>135</v>
      </c>
      <c r="C40" s="31"/>
      <c r="D40" s="27"/>
      <c r="E40" s="27"/>
      <c r="F40" s="27"/>
      <c r="G40" s="27"/>
      <c r="H40" s="27"/>
      <c r="I40" s="27"/>
    </row>
    <row r="41" spans="1:9" ht="30" x14ac:dyDescent="0.25">
      <c r="A41" s="31" t="s">
        <v>65</v>
      </c>
      <c r="B41" s="32" t="s">
        <v>136</v>
      </c>
      <c r="C41" s="31" t="s">
        <v>137</v>
      </c>
      <c r="D41" s="27"/>
      <c r="E41" s="27"/>
      <c r="F41" s="27"/>
      <c r="G41" s="27"/>
      <c r="H41" s="27"/>
      <c r="I41" s="27"/>
    </row>
    <row r="42" spans="1:9" x14ac:dyDescent="0.25">
      <c r="A42" s="31" t="s">
        <v>138</v>
      </c>
      <c r="B42" s="32" t="s">
        <v>139</v>
      </c>
      <c r="C42" s="31" t="s">
        <v>124</v>
      </c>
      <c r="D42" s="27"/>
      <c r="E42" s="27"/>
      <c r="F42" s="27"/>
      <c r="G42" s="27"/>
      <c r="H42" s="27"/>
      <c r="I42" s="27"/>
    </row>
    <row r="43" spans="1:9" ht="30" x14ac:dyDescent="0.25">
      <c r="A43" s="31" t="s">
        <v>140</v>
      </c>
      <c r="B43" s="32" t="s">
        <v>141</v>
      </c>
      <c r="C43" s="31" t="s">
        <v>142</v>
      </c>
      <c r="D43" s="27"/>
      <c r="E43" s="27"/>
      <c r="F43" s="27"/>
      <c r="G43" s="27"/>
      <c r="H43" s="27"/>
      <c r="I43" s="27"/>
    </row>
    <row r="44" spans="1:9" ht="30" x14ac:dyDescent="0.25">
      <c r="A44" s="31"/>
      <c r="B44" s="32" t="s">
        <v>143</v>
      </c>
      <c r="C44" s="31" t="s">
        <v>142</v>
      </c>
      <c r="D44" s="27"/>
      <c r="E44" s="27"/>
      <c r="F44" s="27"/>
      <c r="G44" s="27"/>
      <c r="H44" s="27"/>
      <c r="I44" s="27"/>
    </row>
    <row r="45" spans="1:9" ht="30" x14ac:dyDescent="0.25">
      <c r="A45" s="31"/>
      <c r="B45" s="32" t="s">
        <v>144</v>
      </c>
      <c r="C45" s="31" t="s">
        <v>142</v>
      </c>
      <c r="D45" s="27"/>
      <c r="E45" s="27"/>
      <c r="F45" s="27"/>
      <c r="G45" s="27"/>
      <c r="H45" s="27"/>
      <c r="I45" s="27"/>
    </row>
    <row r="46" spans="1:9" x14ac:dyDescent="0.25">
      <c r="A46" s="33" t="s">
        <v>145</v>
      </c>
      <c r="B46" s="34"/>
      <c r="C46" s="34"/>
    </row>
  </sheetData>
  <mergeCells count="7">
    <mergeCell ref="D8:E8"/>
    <mergeCell ref="F8:G8"/>
    <mergeCell ref="H8:I8"/>
    <mergeCell ref="A5:C5"/>
    <mergeCell ref="A8:A9"/>
    <mergeCell ref="B8:B9"/>
    <mergeCell ref="C8: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Приложение 1</vt:lpstr>
      <vt:lpstr>Приложение 2</vt:lpstr>
      <vt:lpstr>приложение 3</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nop</cp:lastModifiedBy>
  <cp:lastPrinted>2016-04-20T16:54:54Z</cp:lastPrinted>
  <dcterms:created xsi:type="dcterms:W3CDTF">2015-04-21T07:27:20Z</dcterms:created>
  <dcterms:modified xsi:type="dcterms:W3CDTF">2017-04-18T04:09:18Z</dcterms:modified>
</cp:coreProperties>
</file>