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<sst xmlns="http://schemas.openxmlformats.org/spreadsheetml/2006/main" count="43" uniqueCount="29">
  <si>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Смета расходов ОАО "ГНЦ НИИАР"</t>
  </si>
  <si>
    <t>Наименование показателя</t>
  </si>
  <si>
    <t>Ед.изм.</t>
  </si>
  <si>
    <t>Факт 2013г.</t>
  </si>
  <si>
    <t>№ п/п</t>
  </si>
  <si>
    <t>тыс.руб.</t>
  </si>
  <si>
    <t>тыс.кВтч</t>
  </si>
  <si>
    <t>Амортизация</t>
  </si>
  <si>
    <t>Материалы</t>
  </si>
  <si>
    <t>Цеховые</t>
  </si>
  <si>
    <t>Общехозяйственные расходы</t>
  </si>
  <si>
    <t>Электроэнергия, в том числе по уровням напряжения</t>
  </si>
  <si>
    <t>1.1</t>
  </si>
  <si>
    <t>Тариф на энергию</t>
  </si>
  <si>
    <t>Объем электроэнергии</t>
  </si>
  <si>
    <t>Энергия НН (0,4 кВ и ниже)</t>
  </si>
  <si>
    <t>Оплата труда производственного персонала</t>
  </si>
  <si>
    <t>Отчисления на собственные нужды</t>
  </si>
  <si>
    <t>Рсходы по содержанию и эксплуатации оборудования всего, в том числе:</t>
  </si>
  <si>
    <t>4.1</t>
  </si>
  <si>
    <t>4.2</t>
  </si>
  <si>
    <t>расходы на ремонт</t>
  </si>
  <si>
    <t>другие расходы по содержанию и экспл.оборудования</t>
  </si>
  <si>
    <t>Налоги и сборы</t>
  </si>
  <si>
    <t>Плата за загрязнения</t>
  </si>
  <si>
    <t>Другие затраты, относимые на себестоимость продукции</t>
  </si>
  <si>
    <t>Итого расходы</t>
  </si>
  <si>
    <t>руб/кВтч</t>
  </si>
  <si>
    <t>по техническому водоснабжению факт  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</si>
</sst>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25"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horizontal="left"/>
    </xf>
    <xf numFmtId="2" fontId="0" fillId="0" borderId="10" xfId="0" applyNumberFormat="1" applyBorder="1" applyAlignment="1">
      <alignment horizontal="left" wrapText="1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3" xfId="0" applyNumberFormat="1" applyBorder="1" applyAlignment="1">
      <alignment horizontal="center" wrapText="1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6" xfId="0" applyNumberFormat="1" applyBorder="1" applyAlignment="1">
      <alignment horizontal="right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1" xfId="0" applyNumberFormat="1" applyFont="1" applyBorder="1" applyAlignment="1">
      <alignment/>
    </xf>
    <xf numFmtId="2" fontId="0" fillId="0" borderId="17" xfId="0" applyNumberFormat="1" applyBorder="1" applyAlignment="1">
      <alignment wrapText="1"/>
    </xf>
    <xf numFmtId="49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left"/>
    </xf>
    <xf numFmtId="1" fontId="0" fillId="0" borderId="19" xfId="0" applyNumberFormat="1" applyBorder="1" applyAlignment="1">
      <alignment horizontal="right"/>
    </xf>
    <xf numFmtId="2" fontId="0" fillId="0" borderId="18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23" fillId="0" borderId="0" xfId="0" applyFont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ТЕКСТ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E26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1.75390625" style="0" customWidth="1"/>
    <col min="2" max="2" width="5.375" style="10" customWidth="1"/>
    <col min="3" max="3" width="41.625" style="0" customWidth="1"/>
    <col min="5" max="5" width="11.625" style="0" customWidth="1"/>
  </cols>
  <sheetData>
    <row r="3" ht="12.75">
      <c r="C3" s="24" t="s">
        <v>0</v>
      </c>
    </row>
    <row r="4" ht="12.75">
      <c r="C4" s="24" t="s">
        <v>28</v>
      </c>
    </row>
    <row r="5" ht="13.5" thickBot="1"/>
    <row r="6" spans="2:5" ht="26.25" thickBot="1">
      <c r="B6" s="11" t="s">
        <v>4</v>
      </c>
      <c r="C6" s="8" t="s">
        <v>1</v>
      </c>
      <c r="D6" s="8" t="s">
        <v>2</v>
      </c>
      <c r="E6" s="8" t="s">
        <v>3</v>
      </c>
    </row>
    <row r="7" spans="2:5" ht="25.5">
      <c r="B7" s="12">
        <v>1</v>
      </c>
      <c r="C7" s="18" t="s">
        <v>11</v>
      </c>
      <c r="D7" s="15" t="s">
        <v>5</v>
      </c>
      <c r="E7" s="9">
        <f>E8</f>
        <v>9623.65719</v>
      </c>
    </row>
    <row r="8" spans="2:5" ht="12.75">
      <c r="B8" s="19" t="s">
        <v>12</v>
      </c>
      <c r="C8" s="20" t="s">
        <v>15</v>
      </c>
      <c r="D8" s="1" t="s">
        <v>5</v>
      </c>
      <c r="E8" s="6">
        <f>2518.94052+6312.67303+12.58972+779.45392</f>
        <v>9623.65719</v>
      </c>
    </row>
    <row r="9" spans="2:5" ht="12.75">
      <c r="B9" s="13"/>
      <c r="C9" s="20" t="s">
        <v>13</v>
      </c>
      <c r="D9" s="1" t="s">
        <v>27</v>
      </c>
      <c r="E9" s="17">
        <f>E8/E10</f>
        <v>1.6865559997195982</v>
      </c>
    </row>
    <row r="10" spans="2:5" ht="12.75">
      <c r="B10" s="13"/>
      <c r="C10" s="20" t="s">
        <v>14</v>
      </c>
      <c r="D10" s="1" t="s">
        <v>6</v>
      </c>
      <c r="E10" s="6">
        <v>5706.1</v>
      </c>
    </row>
    <row r="11" spans="2:5" ht="12.75">
      <c r="B11" s="13">
        <v>2</v>
      </c>
      <c r="C11" s="4" t="s">
        <v>16</v>
      </c>
      <c r="D11" s="1" t="s">
        <v>5</v>
      </c>
      <c r="E11" s="17">
        <f>8783.51348+24.07884</f>
        <v>8807.59232</v>
      </c>
    </row>
    <row r="12" spans="2:5" ht="12.75">
      <c r="B12" s="13">
        <v>3</v>
      </c>
      <c r="C12" s="2" t="s">
        <v>17</v>
      </c>
      <c r="D12" s="1" t="s">
        <v>5</v>
      </c>
      <c r="E12" s="6">
        <f>2513.11257+5.9964</f>
        <v>2519.1089699999998</v>
      </c>
    </row>
    <row r="13" spans="2:5" ht="25.5">
      <c r="B13" s="13">
        <v>4</v>
      </c>
      <c r="C13" s="3" t="s">
        <v>18</v>
      </c>
      <c r="D13" s="1" t="s">
        <v>5</v>
      </c>
      <c r="E13" s="6">
        <f>E14+E15</f>
        <v>0</v>
      </c>
    </row>
    <row r="14" spans="2:5" ht="12.75">
      <c r="B14" s="19" t="s">
        <v>19</v>
      </c>
      <c r="C14" s="2" t="s">
        <v>21</v>
      </c>
      <c r="D14" s="1" t="s">
        <v>5</v>
      </c>
      <c r="E14" s="6">
        <v>0</v>
      </c>
    </row>
    <row r="15" spans="2:5" ht="25.5">
      <c r="B15" s="19" t="s">
        <v>20</v>
      </c>
      <c r="C15" s="3" t="s">
        <v>22</v>
      </c>
      <c r="D15" s="1" t="s">
        <v>5</v>
      </c>
      <c r="E15" s="17">
        <v>0</v>
      </c>
    </row>
    <row r="16" spans="2:5" ht="12.75">
      <c r="B16" s="13">
        <v>5</v>
      </c>
      <c r="C16" s="2" t="s">
        <v>8</v>
      </c>
      <c r="D16" s="1" t="s">
        <v>5</v>
      </c>
      <c r="E16" s="6">
        <f>329.09877+144.39824+12.05865</f>
        <v>485.55566</v>
      </c>
    </row>
    <row r="17" spans="2:5" ht="12.75">
      <c r="B17" s="13">
        <v>6</v>
      </c>
      <c r="C17" s="4" t="s">
        <v>7</v>
      </c>
      <c r="D17" s="1" t="s">
        <v>5</v>
      </c>
      <c r="E17" s="17">
        <v>52.42786</v>
      </c>
    </row>
    <row r="18" spans="2:5" ht="12.75">
      <c r="B18" s="13">
        <v>7</v>
      </c>
      <c r="C18" s="2" t="s">
        <v>9</v>
      </c>
      <c r="D18" s="1" t="s">
        <v>5</v>
      </c>
      <c r="E18" s="6">
        <f>5939.21875+18.53452</f>
        <v>5957.75327</v>
      </c>
    </row>
    <row r="19" spans="2:5" ht="12.75">
      <c r="B19" s="13">
        <v>8</v>
      </c>
      <c r="C19" s="2" t="s">
        <v>10</v>
      </c>
      <c r="D19" s="1" t="s">
        <v>5</v>
      </c>
      <c r="E19" s="6">
        <v>2321.2208100000003</v>
      </c>
    </row>
    <row r="20" spans="2:5" ht="12.75">
      <c r="B20" s="14">
        <v>9</v>
      </c>
      <c r="C20" s="3" t="s">
        <v>23</v>
      </c>
      <c r="D20" s="1" t="s">
        <v>5</v>
      </c>
      <c r="E20" s="6">
        <v>3037.76555</v>
      </c>
    </row>
    <row r="21" spans="2:5" ht="12.75">
      <c r="B21" s="14">
        <v>11</v>
      </c>
      <c r="C21" s="4" t="s">
        <v>24</v>
      </c>
      <c r="D21" s="1" t="s">
        <v>5</v>
      </c>
      <c r="E21" s="6">
        <v>0</v>
      </c>
    </row>
    <row r="22" spans="2:5" ht="25.5">
      <c r="B22" s="14">
        <v>12</v>
      </c>
      <c r="C22" s="5" t="s">
        <v>25</v>
      </c>
      <c r="D22" s="1" t="s">
        <v>5</v>
      </c>
      <c r="E22" s="6">
        <f>560.02444+0.2275+50.84746+108.80568+3.602+105+274.618+102.43+1381.8286+1.227+1139.9255+592.816</f>
        <v>4321.35218</v>
      </c>
    </row>
    <row r="23" spans="2:5" ht="13.5" thickBot="1">
      <c r="B23" s="21">
        <v>13</v>
      </c>
      <c r="C23" s="22" t="s">
        <v>26</v>
      </c>
      <c r="D23" s="16" t="s">
        <v>5</v>
      </c>
      <c r="E23" s="7">
        <f>E7+E11+E12+E13+E16+E17+E18+E19+E20+E21+E22</f>
        <v>37126.43381</v>
      </c>
    </row>
    <row r="26" ht="12.75">
      <c r="E26" s="2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Ильмерзин И.В. (1206)</dc:creator>
  <cp:keywords/>
  <dc:description/>
  <cp:lastModifiedBy>pei</cp:lastModifiedBy>
  <cp:lastPrinted>2014-03-13T09:43:26Z</cp:lastPrinted>
  <dcterms:created xsi:type="dcterms:W3CDTF">2014-03-13T06:56:38Z</dcterms:created>
  <dcterms:modified xsi:type="dcterms:W3CDTF">2014-03-17T07:14:04Z</dcterms:modified>
  <cp:category/>
  <cp:version/>
  <cp:contentType/>
  <cp:contentStatus/>
</cp:coreProperties>
</file>